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5460" activeTab="0"/>
  </bookViews>
  <sheets>
    <sheet name="Πίνακας 12" sheetId="1" r:id="rId1"/>
  </sheets>
  <definedNames>
    <definedName name="_xlnm.Print_Area" localSheetId="0">'Πίνακας 12'!$A$1:$AB$24</definedName>
  </definedNames>
  <calcPr fullCalcOnLoad="1"/>
</workbook>
</file>

<file path=xl/sharedStrings.xml><?xml version="1.0" encoding="utf-8"?>
<sst xmlns="http://schemas.openxmlformats.org/spreadsheetml/2006/main" count="75" uniqueCount="61">
  <si>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</si>
  <si>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</si>
  <si>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</si>
  <si>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</si>
  <si>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</si>
  <si>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</si>
  <si>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</si>
  <si>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</si>
  <si>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</si>
  <si>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</si>
  <si>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</si>
  <si>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</si>
  <si>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</si>
  <si>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</si>
  <si>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</si>
  <si>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</si>
  <si>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</si>
  <si>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</si>
  <si>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</si>
  <si>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</si>
  <si>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</si>
  <si>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</si>
  <si>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</si>
  <si>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</si>
  <si>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</si>
  <si>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</si>
  <si>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</si>
  <si>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</si>
  <si>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</si>
  <si>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</si>
  <si>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</si>
  <si>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</si>
  <si>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</si>
  <si>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</si>
  <si>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</si>
  <si>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</si>
  <si>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</si>
  <si>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</si>
  <si>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</si>
  <si>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</si>
  <si>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</si>
  <si>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</si>
  <si>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</si>
  <si>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</si>
  <si>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</si>
  <si>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</si>
  <si>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</si>
  <si>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</si>
  <si>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</si>
  <si>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</si>
  <si>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</si>
  <si>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</si>
  <si>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</si>
  <si>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</si>
  <si>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</si>
  <si>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</si>
  <si>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</si>
  <si>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</si>
  <si>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</si>
  <si>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</si>
  <si>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ΠΙΝΑΚΑΣ 12 : Εγγεγραμμένη Ανεργία κατά Οικονομική Δραστηριότητα και κατά Επαρχία κατά τον Οκτώβριο και Νοέμβριο του 2014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</si>
</sst>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6" fillId="0" borderId="18" xfId="0" applyFont="1" applyFill="1" applyBorder="1" applyAlignment="1">
      <alignment/>
    </xf>
    <xf numFmtId="17" fontId="7" fillId="0" borderId="14" xfId="0" applyNumberFormat="1" applyFont="1" applyFill="1" applyBorder="1" applyAlignment="1">
      <alignment/>
    </xf>
    <xf numFmtId="17" fontId="7" fillId="0" borderId="19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7" fillId="0" borderId="23" xfId="0" applyFont="1" applyFill="1" applyBorder="1" applyAlignment="1">
      <alignment horizontal="center"/>
    </xf>
    <xf numFmtId="9" fontId="7" fillId="0" borderId="24" xfId="0" applyNumberFormat="1" applyFont="1" applyFill="1" applyBorder="1" applyAlignment="1">
      <alignment/>
    </xf>
    <xf numFmtId="9" fontId="7" fillId="0" borderId="25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8" xfId="0" applyFont="1" applyFill="1" applyBorder="1" applyAlignment="1" quotePrefix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0" fillId="0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9" fillId="0" borderId="33" xfId="0" applyFont="1" applyBorder="1" applyAlignment="1">
      <alignment horizontal="left"/>
    </xf>
    <xf numFmtId="0" fontId="0" fillId="0" borderId="34" xfId="0" applyNumberFormat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9" fontId="7" fillId="0" borderId="36" xfId="0" applyNumberFormat="1" applyFont="1" applyFill="1" applyBorder="1" applyAlignment="1">
      <alignment/>
    </xf>
    <xf numFmtId="9" fontId="7" fillId="0" borderId="37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0" fontId="0" fillId="0" borderId="38" xfId="0" applyNumberForma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2" fillId="0" borderId="0" xfId="0" applyFont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4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9" fontId="7" fillId="0" borderId="44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="85" zoomScaleNormal="85" zoomScalePageLayoutView="0" workbookViewId="0" topLeftCell="A1">
      <selection activeCell="O25" sqref="O25"/>
    </sheetView>
  </sheetViews>
  <sheetFormatPr defaultColWidth="9.140625" defaultRowHeight="12.75"/>
  <cols>
    <col min="1" max="2" width="2.8515625" style="0" customWidth="1"/>
    <col min="3" max="3" width="18.57421875" style="0" customWidth="1"/>
    <col min="4" max="5" width="7.140625" style="0" customWidth="1"/>
    <col min="6" max="6" width="6.421875" style="2" bestFit="1" customWidth="1"/>
    <col min="7" max="7" width="6.140625" style="2" customWidth="1"/>
    <col min="8" max="8" width="7.57421875" style="0" customWidth="1"/>
    <col min="9" max="9" width="7.00390625" style="0" customWidth="1"/>
    <col min="10" max="10" width="4.8515625" style="2" bestFit="1" customWidth="1"/>
    <col min="11" max="11" width="6.421875" style="2" bestFit="1" customWidth="1"/>
    <col min="12" max="12" width="6.57421875" style="2" customWidth="1"/>
    <col min="13" max="13" width="7.00390625" style="2" customWidth="1"/>
    <col min="14" max="14" width="5.421875" style="2" bestFit="1" customWidth="1"/>
    <col min="15" max="15" width="7.28125" style="2" bestFit="1" customWidth="1"/>
    <col min="16" max="16" width="7.57421875" style="0" customWidth="1"/>
    <col min="17" max="17" width="7.28125" style="0" customWidth="1"/>
    <col min="18" max="18" width="4.8515625" style="2" bestFit="1" customWidth="1"/>
    <col min="19" max="19" width="6.140625" style="2" customWidth="1"/>
    <col min="20" max="20" width="7.140625" style="0" customWidth="1"/>
    <col min="21" max="21" width="6.8515625" style="0" customWidth="1"/>
    <col min="22" max="22" width="5.421875" style="0" bestFit="1" customWidth="1"/>
    <col min="23" max="23" width="6.421875" style="0" bestFit="1" customWidth="1"/>
    <col min="24" max="24" width="6.7109375" style="0" customWidth="1"/>
    <col min="25" max="25" width="7.00390625" style="0" customWidth="1"/>
    <col min="26" max="26" width="6.8515625" style="0" customWidth="1"/>
    <col min="27" max="27" width="6.421875" style="0" customWidth="1"/>
  </cols>
  <sheetData>
    <row r="1" spans="1:27" ht="12.75">
      <c r="A1" s="65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"/>
      <c r="AA1" s="6"/>
    </row>
    <row r="2" spans="1:27" s="3" customFormat="1" ht="16.5" customHeight="1" thickBot="1">
      <c r="A2" s="52"/>
      <c r="B2" s="52"/>
      <c r="C2" s="9"/>
      <c r="D2" s="9"/>
      <c r="E2" s="9"/>
      <c r="F2" s="4"/>
      <c r="G2" s="4"/>
      <c r="H2" s="9"/>
      <c r="I2" s="9"/>
      <c r="J2" s="4"/>
      <c r="K2" s="4"/>
      <c r="L2" s="4"/>
      <c r="M2" s="4"/>
      <c r="N2" s="4"/>
      <c r="O2" s="4"/>
      <c r="P2" s="9"/>
      <c r="Q2" s="9"/>
      <c r="R2" s="4"/>
      <c r="S2" s="4"/>
      <c r="T2" s="9"/>
      <c r="U2" s="9"/>
      <c r="V2" s="9"/>
      <c r="W2" s="9"/>
      <c r="X2" s="9"/>
      <c r="Y2" s="9"/>
      <c r="Z2" s="9"/>
      <c r="AA2" s="9"/>
    </row>
    <row r="3" spans="1:27" s="5" customFormat="1" ht="16.5" customHeight="1" thickBot="1">
      <c r="A3" s="70"/>
      <c r="B3" s="71"/>
      <c r="C3" s="39" t="s">
        <v>59</v>
      </c>
      <c r="D3" s="68" t="s">
        <v>5</v>
      </c>
      <c r="E3" s="69"/>
      <c r="F3" s="63"/>
      <c r="G3" s="64"/>
      <c r="H3" s="68" t="s">
        <v>37</v>
      </c>
      <c r="I3" s="69"/>
      <c r="J3" s="63"/>
      <c r="K3" s="64"/>
      <c r="L3" s="68" t="s">
        <v>38</v>
      </c>
      <c r="M3" s="69"/>
      <c r="N3" s="63"/>
      <c r="O3" s="64"/>
      <c r="P3" s="68" t="s">
        <v>2</v>
      </c>
      <c r="Q3" s="69"/>
      <c r="R3" s="63"/>
      <c r="S3" s="64"/>
      <c r="T3" s="68" t="s">
        <v>6</v>
      </c>
      <c r="U3" s="69"/>
      <c r="V3" s="63"/>
      <c r="W3" s="64"/>
      <c r="X3" s="68" t="s">
        <v>4</v>
      </c>
      <c r="Y3" s="69"/>
      <c r="Z3" s="63"/>
      <c r="AA3" s="64"/>
    </row>
    <row r="4" spans="1:28" s="3" customFormat="1" ht="16.5" customHeight="1" thickBot="1">
      <c r="A4" s="72"/>
      <c r="B4" s="54"/>
      <c r="C4" s="40" t="s">
        <v>3</v>
      </c>
      <c r="D4" s="30">
        <v>41913</v>
      </c>
      <c r="E4" s="31">
        <v>41944</v>
      </c>
      <c r="F4" s="66" t="s">
        <v>1</v>
      </c>
      <c r="G4" s="67"/>
      <c r="H4" s="30">
        <v>41913</v>
      </c>
      <c r="I4" s="31">
        <v>41944</v>
      </c>
      <c r="J4" s="66" t="s">
        <v>1</v>
      </c>
      <c r="K4" s="67"/>
      <c r="L4" s="30">
        <v>41913</v>
      </c>
      <c r="M4" s="31">
        <v>41944</v>
      </c>
      <c r="N4" s="66" t="s">
        <v>1</v>
      </c>
      <c r="O4" s="67"/>
      <c r="P4" s="30">
        <v>41913</v>
      </c>
      <c r="Q4" s="31">
        <v>41944</v>
      </c>
      <c r="R4" s="66" t="s">
        <v>1</v>
      </c>
      <c r="S4" s="67"/>
      <c r="T4" s="30">
        <v>41913</v>
      </c>
      <c r="U4" s="31">
        <v>41944</v>
      </c>
      <c r="V4" s="66" t="s">
        <v>1</v>
      </c>
      <c r="W4" s="67"/>
      <c r="X4" s="30">
        <v>41913</v>
      </c>
      <c r="Y4" s="31">
        <v>41944</v>
      </c>
      <c r="Z4" s="66" t="s">
        <v>1</v>
      </c>
      <c r="AA4" s="67"/>
      <c r="AB4" s="28"/>
    </row>
    <row r="5" spans="1:27" s="3" customFormat="1" ht="16.5" customHeight="1">
      <c r="A5" s="73" t="s">
        <v>42</v>
      </c>
      <c r="B5" s="53" t="s">
        <v>43</v>
      </c>
      <c r="C5" s="41"/>
      <c r="D5" s="33"/>
      <c r="E5" s="29"/>
      <c r="F5" s="32" t="s">
        <v>40</v>
      </c>
      <c r="G5" s="36" t="s">
        <v>8</v>
      </c>
      <c r="H5" s="33"/>
      <c r="I5" s="29"/>
      <c r="J5" s="32" t="s">
        <v>40</v>
      </c>
      <c r="K5" s="36" t="s">
        <v>8</v>
      </c>
      <c r="L5" s="33"/>
      <c r="M5" s="29"/>
      <c r="N5" s="32" t="s">
        <v>40</v>
      </c>
      <c r="O5" s="36" t="s">
        <v>8</v>
      </c>
      <c r="P5" s="33"/>
      <c r="Q5" s="29"/>
      <c r="R5" s="32" t="s">
        <v>40</v>
      </c>
      <c r="S5" s="36" t="s">
        <v>8</v>
      </c>
      <c r="T5" s="33"/>
      <c r="U5" s="29"/>
      <c r="V5" s="32" t="s">
        <v>40</v>
      </c>
      <c r="W5" s="36" t="s">
        <v>8</v>
      </c>
      <c r="X5" s="33"/>
      <c r="Y5" s="29"/>
      <c r="Z5" s="32"/>
      <c r="AA5" s="36" t="s">
        <v>8</v>
      </c>
    </row>
    <row r="6" spans="1:28" s="3" customFormat="1" ht="16.5" customHeight="1">
      <c r="A6" s="74" t="s">
        <v>23</v>
      </c>
      <c r="B6" s="51" t="s">
        <v>44</v>
      </c>
      <c r="C6" s="42" t="s">
        <v>9</v>
      </c>
      <c r="D6" s="34">
        <v>70</v>
      </c>
      <c r="E6" s="21">
        <v>75</v>
      </c>
      <c r="F6" s="14">
        <f aca="true" t="shared" si="0" ref="F6:F22">E6-D6</f>
        <v>5</v>
      </c>
      <c r="G6" s="37">
        <f aca="true" t="shared" si="1" ref="G6:G22">F6/D6</f>
        <v>0.07142857142857142</v>
      </c>
      <c r="H6" s="34">
        <v>42</v>
      </c>
      <c r="I6" s="21">
        <v>43</v>
      </c>
      <c r="J6" s="14">
        <f>I6-H6</f>
        <v>1</v>
      </c>
      <c r="K6" s="37">
        <f>J6/H6</f>
        <v>0.023809523809523808</v>
      </c>
      <c r="L6" s="34">
        <v>10</v>
      </c>
      <c r="M6" s="21">
        <v>9</v>
      </c>
      <c r="N6" s="14">
        <f>M6-L6</f>
        <v>-1</v>
      </c>
      <c r="O6" s="37">
        <f>N6/L6</f>
        <v>-0.1</v>
      </c>
      <c r="P6" s="34">
        <v>94</v>
      </c>
      <c r="Q6" s="21">
        <v>93</v>
      </c>
      <c r="R6" s="14">
        <f>Q6-P6</f>
        <v>-1</v>
      </c>
      <c r="S6" s="37">
        <f>R6/P6</f>
        <v>-0.010638297872340425</v>
      </c>
      <c r="T6" s="34">
        <v>21</v>
      </c>
      <c r="U6" s="21">
        <v>22</v>
      </c>
      <c r="V6" s="14">
        <f>U6-T6</f>
        <v>1</v>
      </c>
      <c r="W6" s="37">
        <f>V6/T6</f>
        <v>0.047619047619047616</v>
      </c>
      <c r="X6" s="34">
        <f aca="true" t="shared" si="2" ref="X6:X21">D6+H6+L6+P6+T6</f>
        <v>237</v>
      </c>
      <c r="Y6" s="21">
        <f>SUM(E6,I6,M6,Q6,U6)</f>
        <v>242</v>
      </c>
      <c r="Z6" s="14">
        <f>Y6-X6</f>
        <v>5</v>
      </c>
      <c r="AA6" s="38">
        <f>Z6/X6</f>
        <v>0.02109704641350211</v>
      </c>
      <c r="AB6" s="28"/>
    </row>
    <row r="7" spans="1:28" s="3" customFormat="1" ht="16.5" customHeight="1">
      <c r="A7" s="74" t="s">
        <v>24</v>
      </c>
      <c r="B7" s="51" t="s">
        <v>45</v>
      </c>
      <c r="C7" s="42" t="s">
        <v>10</v>
      </c>
      <c r="D7" s="34">
        <v>30</v>
      </c>
      <c r="E7" s="21">
        <v>28</v>
      </c>
      <c r="F7" s="14">
        <f t="shared" si="0"/>
        <v>-2</v>
      </c>
      <c r="G7" s="37">
        <f t="shared" si="1"/>
        <v>-0.06666666666666667</v>
      </c>
      <c r="H7" s="34">
        <v>24</v>
      </c>
      <c r="I7" s="21">
        <v>22</v>
      </c>
      <c r="J7" s="14">
        <f aca="true" t="shared" si="3" ref="J7:J22">I7-H7</f>
        <v>-2</v>
      </c>
      <c r="K7" s="37">
        <f aca="true" t="shared" si="4" ref="K7:K22">J7/H7</f>
        <v>-0.08333333333333333</v>
      </c>
      <c r="L7" s="34">
        <v>1</v>
      </c>
      <c r="M7" s="21">
        <v>1</v>
      </c>
      <c r="N7" s="14">
        <f aca="true" t="shared" si="5" ref="N7:N22">M7-L7</f>
        <v>0</v>
      </c>
      <c r="O7" s="37">
        <f aca="true" t="shared" si="6" ref="O7:O22">N7/L7</f>
        <v>0</v>
      </c>
      <c r="P7" s="34">
        <v>20</v>
      </c>
      <c r="Q7" s="21">
        <v>20</v>
      </c>
      <c r="R7" s="14">
        <f aca="true" t="shared" si="7" ref="R7:R22">Q7-P7</f>
        <v>0</v>
      </c>
      <c r="S7" s="37">
        <f aca="true" t="shared" si="8" ref="S7:S22">R7/P7</f>
        <v>0</v>
      </c>
      <c r="T7" s="34">
        <v>11</v>
      </c>
      <c r="U7" s="21">
        <v>12</v>
      </c>
      <c r="V7" s="14">
        <f aca="true" t="shared" si="9" ref="V7:V22">U7-T7</f>
        <v>1</v>
      </c>
      <c r="W7" s="37">
        <f aca="true" t="shared" si="10" ref="W7:W22">V7/T7</f>
        <v>0.09090909090909091</v>
      </c>
      <c r="X7" s="34">
        <f t="shared" si="2"/>
        <v>86</v>
      </c>
      <c r="Y7" s="21">
        <f aca="true" t="shared" si="11" ref="Y7:Y22">SUM(E7,I7,M7,Q7,U7)</f>
        <v>83</v>
      </c>
      <c r="Z7" s="14">
        <f aca="true" t="shared" si="12" ref="Z7:Z22">Y7-X7</f>
        <v>-3</v>
      </c>
      <c r="AA7" s="38">
        <f aca="true" t="shared" si="13" ref="AA7:AA22">Z7/X7</f>
        <v>-0.03488372093023256</v>
      </c>
      <c r="AB7" s="28"/>
    </row>
    <row r="8" spans="1:28" s="12" customFormat="1" ht="16.5" customHeight="1">
      <c r="A8" s="74" t="s">
        <v>25</v>
      </c>
      <c r="B8" s="51" t="s">
        <v>46</v>
      </c>
      <c r="C8" s="43" t="s">
        <v>11</v>
      </c>
      <c r="D8" s="34">
        <v>1672</v>
      </c>
      <c r="E8" s="21">
        <v>1619</v>
      </c>
      <c r="F8" s="14">
        <f t="shared" si="0"/>
        <v>-53</v>
      </c>
      <c r="G8" s="37">
        <f t="shared" si="1"/>
        <v>-0.031698564593301434</v>
      </c>
      <c r="H8" s="34">
        <v>860</v>
      </c>
      <c r="I8" s="21">
        <v>890</v>
      </c>
      <c r="J8" s="14">
        <f t="shared" si="3"/>
        <v>30</v>
      </c>
      <c r="K8" s="37">
        <f t="shared" si="4"/>
        <v>0.03488372093023256</v>
      </c>
      <c r="L8" s="34">
        <v>159</v>
      </c>
      <c r="M8" s="21">
        <v>167</v>
      </c>
      <c r="N8" s="14">
        <f t="shared" si="5"/>
        <v>8</v>
      </c>
      <c r="O8" s="37">
        <f t="shared" si="6"/>
        <v>0.050314465408805034</v>
      </c>
      <c r="P8" s="34">
        <v>1315</v>
      </c>
      <c r="Q8" s="21">
        <v>1275</v>
      </c>
      <c r="R8" s="14">
        <f t="shared" si="7"/>
        <v>-40</v>
      </c>
      <c r="S8" s="37">
        <f t="shared" si="8"/>
        <v>-0.030418250950570342</v>
      </c>
      <c r="T8" s="34">
        <v>183</v>
      </c>
      <c r="U8" s="21">
        <v>191</v>
      </c>
      <c r="V8" s="14">
        <f t="shared" si="9"/>
        <v>8</v>
      </c>
      <c r="W8" s="37">
        <f t="shared" si="10"/>
        <v>0.04371584699453552</v>
      </c>
      <c r="X8" s="34">
        <f t="shared" si="2"/>
        <v>4189</v>
      </c>
      <c r="Y8" s="21">
        <f t="shared" si="11"/>
        <v>4142</v>
      </c>
      <c r="Z8" s="14">
        <f t="shared" si="12"/>
        <v>-47</v>
      </c>
      <c r="AA8" s="38">
        <f t="shared" si="13"/>
        <v>-0.011219861542134162</v>
      </c>
      <c r="AB8" s="48"/>
    </row>
    <row r="9" spans="1:28" s="3" customFormat="1" ht="16.5" customHeight="1">
      <c r="A9" s="74" t="s">
        <v>26</v>
      </c>
      <c r="B9" s="51" t="s">
        <v>47</v>
      </c>
      <c r="C9" s="43" t="s">
        <v>12</v>
      </c>
      <c r="D9" s="34">
        <v>15</v>
      </c>
      <c r="E9" s="21">
        <v>15</v>
      </c>
      <c r="F9" s="14">
        <f t="shared" si="0"/>
        <v>0</v>
      </c>
      <c r="G9" s="37">
        <f t="shared" si="1"/>
        <v>0</v>
      </c>
      <c r="H9" s="34">
        <v>7</v>
      </c>
      <c r="I9" s="21">
        <v>5</v>
      </c>
      <c r="J9" s="14">
        <f t="shared" si="3"/>
        <v>-2</v>
      </c>
      <c r="K9" s="37">
        <f t="shared" si="4"/>
        <v>-0.2857142857142857</v>
      </c>
      <c r="L9" s="34">
        <v>0</v>
      </c>
      <c r="M9" s="21">
        <v>1</v>
      </c>
      <c r="N9" s="14">
        <f t="shared" si="5"/>
        <v>1</v>
      </c>
      <c r="O9" s="37" t="e">
        <f t="shared" si="6"/>
        <v>#DIV/0!</v>
      </c>
      <c r="P9" s="34">
        <v>19</v>
      </c>
      <c r="Q9" s="21">
        <v>18</v>
      </c>
      <c r="R9" s="14">
        <f t="shared" si="7"/>
        <v>-1</v>
      </c>
      <c r="S9" s="37">
        <f t="shared" si="8"/>
        <v>-0.05263157894736842</v>
      </c>
      <c r="T9" s="34">
        <v>4</v>
      </c>
      <c r="U9" s="21">
        <v>4</v>
      </c>
      <c r="V9" s="14">
        <f t="shared" si="9"/>
        <v>0</v>
      </c>
      <c r="W9" s="37">
        <f t="shared" si="10"/>
        <v>0</v>
      </c>
      <c r="X9" s="34">
        <f t="shared" si="2"/>
        <v>45</v>
      </c>
      <c r="Y9" s="21">
        <f t="shared" si="11"/>
        <v>43</v>
      </c>
      <c r="Z9" s="14">
        <f t="shared" si="12"/>
        <v>-2</v>
      </c>
      <c r="AA9" s="38">
        <f t="shared" si="13"/>
        <v>-0.044444444444444446</v>
      </c>
      <c r="AB9" s="28"/>
    </row>
    <row r="10" spans="1:28" s="3" customFormat="1" ht="16.5" customHeight="1">
      <c r="A10" s="51" t="s">
        <v>27</v>
      </c>
      <c r="B10" s="55" t="s">
        <v>48</v>
      </c>
      <c r="C10" s="44" t="s">
        <v>13</v>
      </c>
      <c r="D10" s="34">
        <v>22</v>
      </c>
      <c r="E10" s="21">
        <v>26</v>
      </c>
      <c r="F10" s="14">
        <f t="shared" si="0"/>
        <v>4</v>
      </c>
      <c r="G10" s="37">
        <f t="shared" si="1"/>
        <v>0.18181818181818182</v>
      </c>
      <c r="H10" s="34">
        <v>35</v>
      </c>
      <c r="I10" s="21">
        <v>41</v>
      </c>
      <c r="J10" s="14">
        <f t="shared" si="3"/>
        <v>6</v>
      </c>
      <c r="K10" s="37">
        <f t="shared" si="4"/>
        <v>0.17142857142857143</v>
      </c>
      <c r="L10" s="34">
        <v>4</v>
      </c>
      <c r="M10" s="21">
        <v>4</v>
      </c>
      <c r="N10" s="14">
        <f t="shared" si="5"/>
        <v>0</v>
      </c>
      <c r="O10" s="37">
        <f t="shared" si="6"/>
        <v>0</v>
      </c>
      <c r="P10" s="34">
        <v>45</v>
      </c>
      <c r="Q10" s="21">
        <v>42</v>
      </c>
      <c r="R10" s="14">
        <f t="shared" si="7"/>
        <v>-3</v>
      </c>
      <c r="S10" s="37">
        <f t="shared" si="8"/>
        <v>-0.06666666666666667</v>
      </c>
      <c r="T10" s="34">
        <v>6</v>
      </c>
      <c r="U10" s="21">
        <v>9</v>
      </c>
      <c r="V10" s="14">
        <f t="shared" si="9"/>
        <v>3</v>
      </c>
      <c r="W10" s="37">
        <f t="shared" si="10"/>
        <v>0.5</v>
      </c>
      <c r="X10" s="34">
        <f t="shared" si="2"/>
        <v>112</v>
      </c>
      <c r="Y10" s="21">
        <f t="shared" si="11"/>
        <v>122</v>
      </c>
      <c r="Z10" s="14">
        <f t="shared" si="12"/>
        <v>10</v>
      </c>
      <c r="AA10" s="38">
        <f t="shared" si="13"/>
        <v>0.08928571428571429</v>
      </c>
      <c r="AB10" s="28"/>
    </row>
    <row r="11" spans="1:28" s="3" customFormat="1" ht="16.5" customHeight="1">
      <c r="A11" s="74" t="s">
        <v>28</v>
      </c>
      <c r="B11" s="51" t="s">
        <v>49</v>
      </c>
      <c r="C11" s="44" t="s">
        <v>14</v>
      </c>
      <c r="D11" s="34">
        <v>1891</v>
      </c>
      <c r="E11" s="21">
        <v>1839</v>
      </c>
      <c r="F11" s="14">
        <f t="shared" si="0"/>
        <v>-52</v>
      </c>
      <c r="G11" s="37">
        <f t="shared" si="1"/>
        <v>-0.02749867794817557</v>
      </c>
      <c r="H11" s="34">
        <v>1226</v>
      </c>
      <c r="I11" s="21">
        <v>1220</v>
      </c>
      <c r="J11" s="14">
        <f t="shared" si="3"/>
        <v>-6</v>
      </c>
      <c r="K11" s="37">
        <f t="shared" si="4"/>
        <v>-0.004893964110929853</v>
      </c>
      <c r="L11" s="34">
        <v>378</v>
      </c>
      <c r="M11" s="21">
        <v>359</v>
      </c>
      <c r="N11" s="14">
        <f t="shared" si="5"/>
        <v>-19</v>
      </c>
      <c r="O11" s="37">
        <f t="shared" si="6"/>
        <v>-0.05026455026455026</v>
      </c>
      <c r="P11" s="34">
        <v>1736</v>
      </c>
      <c r="Q11" s="21">
        <v>1720</v>
      </c>
      <c r="R11" s="14">
        <f t="shared" si="7"/>
        <v>-16</v>
      </c>
      <c r="S11" s="37">
        <f t="shared" si="8"/>
        <v>-0.009216589861751152</v>
      </c>
      <c r="T11" s="34">
        <v>840</v>
      </c>
      <c r="U11" s="21">
        <v>834</v>
      </c>
      <c r="V11" s="14">
        <f t="shared" si="9"/>
        <v>-6</v>
      </c>
      <c r="W11" s="37">
        <f t="shared" si="10"/>
        <v>-0.007142857142857143</v>
      </c>
      <c r="X11" s="34">
        <f t="shared" si="2"/>
        <v>6071</v>
      </c>
      <c r="Y11" s="21">
        <f t="shared" si="11"/>
        <v>5972</v>
      </c>
      <c r="Z11" s="14">
        <f t="shared" si="12"/>
        <v>-99</v>
      </c>
      <c r="AA11" s="38">
        <f t="shared" si="13"/>
        <v>-0.01630703343765442</v>
      </c>
      <c r="AB11" s="28"/>
    </row>
    <row r="12" spans="1:28" s="3" customFormat="1" ht="16.5" customHeight="1">
      <c r="A12" s="74" t="s">
        <v>29</v>
      </c>
      <c r="B12" s="51" t="s">
        <v>50</v>
      </c>
      <c r="C12" s="43" t="s">
        <v>15</v>
      </c>
      <c r="D12" s="34">
        <v>2926</v>
      </c>
      <c r="E12" s="21">
        <v>2847</v>
      </c>
      <c r="F12" s="14">
        <f t="shared" si="0"/>
        <v>-79</v>
      </c>
      <c r="G12" s="37">
        <f t="shared" si="1"/>
        <v>-0.026999316473000683</v>
      </c>
      <c r="H12" s="34">
        <v>1424</v>
      </c>
      <c r="I12" s="21">
        <v>1544</v>
      </c>
      <c r="J12" s="14">
        <f t="shared" si="3"/>
        <v>120</v>
      </c>
      <c r="K12" s="37">
        <f t="shared" si="4"/>
        <v>0.08426966292134831</v>
      </c>
      <c r="L12" s="34">
        <v>295</v>
      </c>
      <c r="M12" s="21">
        <v>573</v>
      </c>
      <c r="N12" s="14">
        <f t="shared" si="5"/>
        <v>278</v>
      </c>
      <c r="O12" s="37">
        <f t="shared" si="6"/>
        <v>0.9423728813559322</v>
      </c>
      <c r="P12" s="34">
        <v>2426</v>
      </c>
      <c r="Q12" s="21">
        <v>2367</v>
      </c>
      <c r="R12" s="14">
        <f t="shared" si="7"/>
        <v>-59</v>
      </c>
      <c r="S12" s="37">
        <f t="shared" si="8"/>
        <v>-0.024319868095630668</v>
      </c>
      <c r="T12" s="34">
        <v>675</v>
      </c>
      <c r="U12" s="21">
        <v>744</v>
      </c>
      <c r="V12" s="14">
        <f t="shared" si="9"/>
        <v>69</v>
      </c>
      <c r="W12" s="37">
        <f t="shared" si="10"/>
        <v>0.10222222222222223</v>
      </c>
      <c r="X12" s="34">
        <f t="shared" si="2"/>
        <v>7746</v>
      </c>
      <c r="Y12" s="21">
        <f t="shared" si="11"/>
        <v>8075</v>
      </c>
      <c r="Z12" s="14">
        <f t="shared" si="12"/>
        <v>329</v>
      </c>
      <c r="AA12" s="38">
        <f t="shared" si="13"/>
        <v>0.04247353472760134</v>
      </c>
      <c r="AB12" s="28"/>
    </row>
    <row r="13" spans="1:28" s="3" customFormat="1" ht="16.5" customHeight="1">
      <c r="A13" s="74" t="s">
        <v>30</v>
      </c>
      <c r="B13" s="51" t="s">
        <v>51</v>
      </c>
      <c r="C13" s="43" t="s">
        <v>16</v>
      </c>
      <c r="D13" s="34">
        <v>423</v>
      </c>
      <c r="E13" s="21">
        <v>424</v>
      </c>
      <c r="F13" s="14">
        <f t="shared" si="0"/>
        <v>1</v>
      </c>
      <c r="G13" s="37">
        <f t="shared" si="1"/>
        <v>0.002364066193853428</v>
      </c>
      <c r="H13" s="34">
        <v>344</v>
      </c>
      <c r="I13" s="21">
        <v>543</v>
      </c>
      <c r="J13" s="14">
        <f t="shared" si="3"/>
        <v>199</v>
      </c>
      <c r="K13" s="37">
        <f t="shared" si="4"/>
        <v>0.5784883720930233</v>
      </c>
      <c r="L13" s="34">
        <v>26</v>
      </c>
      <c r="M13" s="21">
        <v>125</v>
      </c>
      <c r="N13" s="14">
        <f t="shared" si="5"/>
        <v>99</v>
      </c>
      <c r="O13" s="37">
        <f t="shared" si="6"/>
        <v>3.8076923076923075</v>
      </c>
      <c r="P13" s="34">
        <v>379</v>
      </c>
      <c r="Q13" s="21">
        <v>410</v>
      </c>
      <c r="R13" s="14">
        <f t="shared" si="7"/>
        <v>31</v>
      </c>
      <c r="S13" s="37">
        <f t="shared" si="8"/>
        <v>0.08179419525065963</v>
      </c>
      <c r="T13" s="34">
        <v>100</v>
      </c>
      <c r="U13" s="21">
        <v>197</v>
      </c>
      <c r="V13" s="14">
        <f t="shared" si="9"/>
        <v>97</v>
      </c>
      <c r="W13" s="37">
        <f t="shared" si="10"/>
        <v>0.97</v>
      </c>
      <c r="X13" s="34">
        <f t="shared" si="2"/>
        <v>1272</v>
      </c>
      <c r="Y13" s="21">
        <f t="shared" si="11"/>
        <v>1699</v>
      </c>
      <c r="Z13" s="14">
        <f t="shared" si="12"/>
        <v>427</v>
      </c>
      <c r="AA13" s="38">
        <f t="shared" si="13"/>
        <v>0.3356918238993711</v>
      </c>
      <c r="AB13" s="28"/>
    </row>
    <row r="14" spans="1:28" s="3" customFormat="1" ht="16.5" customHeight="1">
      <c r="A14" s="74" t="s">
        <v>31</v>
      </c>
      <c r="B14" s="51" t="s">
        <v>52</v>
      </c>
      <c r="C14" s="44" t="s">
        <v>17</v>
      </c>
      <c r="D14" s="34">
        <v>846</v>
      </c>
      <c r="E14" s="21">
        <v>880</v>
      </c>
      <c r="F14" s="14">
        <f t="shared" si="0"/>
        <v>34</v>
      </c>
      <c r="G14" s="37">
        <f t="shared" si="1"/>
        <v>0.04018912529550828</v>
      </c>
      <c r="H14" s="34">
        <v>834</v>
      </c>
      <c r="I14" s="21">
        <v>1658</v>
      </c>
      <c r="J14" s="14">
        <f t="shared" si="3"/>
        <v>824</v>
      </c>
      <c r="K14" s="37">
        <f t="shared" si="4"/>
        <v>0.988009592326139</v>
      </c>
      <c r="L14" s="34">
        <v>593</v>
      </c>
      <c r="M14" s="21">
        <v>3338</v>
      </c>
      <c r="N14" s="14">
        <f t="shared" si="5"/>
        <v>2745</v>
      </c>
      <c r="O14" s="37">
        <f t="shared" si="6"/>
        <v>4.629005059021923</v>
      </c>
      <c r="P14" s="34">
        <v>1177</v>
      </c>
      <c r="Q14" s="21">
        <v>1609</v>
      </c>
      <c r="R14" s="14">
        <f t="shared" si="7"/>
        <v>432</v>
      </c>
      <c r="S14" s="37">
        <f t="shared" si="8"/>
        <v>0.36703483432455397</v>
      </c>
      <c r="T14" s="34">
        <v>941</v>
      </c>
      <c r="U14" s="21">
        <v>2035</v>
      </c>
      <c r="V14" s="14">
        <f t="shared" si="9"/>
        <v>1094</v>
      </c>
      <c r="W14" s="37">
        <f t="shared" si="10"/>
        <v>1.1625929861849096</v>
      </c>
      <c r="X14" s="34">
        <f t="shared" si="2"/>
        <v>4391</v>
      </c>
      <c r="Y14" s="21">
        <f t="shared" si="11"/>
        <v>9520</v>
      </c>
      <c r="Z14" s="14">
        <f t="shared" si="12"/>
        <v>5129</v>
      </c>
      <c r="AA14" s="38">
        <f t="shared" si="13"/>
        <v>1.168071054429515</v>
      </c>
      <c r="AB14" s="28"/>
    </row>
    <row r="15" spans="1:28" s="3" customFormat="1" ht="16.5" customHeight="1">
      <c r="A15" s="74" t="s">
        <v>32</v>
      </c>
      <c r="B15" s="51" t="s">
        <v>53</v>
      </c>
      <c r="C15" s="44" t="s">
        <v>36</v>
      </c>
      <c r="D15" s="34">
        <v>452</v>
      </c>
      <c r="E15" s="21">
        <v>442</v>
      </c>
      <c r="F15" s="14">
        <f t="shared" si="0"/>
        <v>-10</v>
      </c>
      <c r="G15" s="37">
        <f t="shared" si="1"/>
        <v>-0.022123893805309734</v>
      </c>
      <c r="H15" s="34">
        <v>84</v>
      </c>
      <c r="I15" s="21">
        <v>84</v>
      </c>
      <c r="J15" s="14">
        <f t="shared" si="3"/>
        <v>0</v>
      </c>
      <c r="K15" s="37">
        <f t="shared" si="4"/>
        <v>0</v>
      </c>
      <c r="L15" s="34">
        <v>13</v>
      </c>
      <c r="M15" s="21">
        <v>36</v>
      </c>
      <c r="N15" s="14">
        <f t="shared" si="5"/>
        <v>23</v>
      </c>
      <c r="O15" s="37">
        <f t="shared" si="6"/>
        <v>1.7692307692307692</v>
      </c>
      <c r="P15" s="34">
        <v>183</v>
      </c>
      <c r="Q15" s="21">
        <v>181</v>
      </c>
      <c r="R15" s="14">
        <f t="shared" si="7"/>
        <v>-2</v>
      </c>
      <c r="S15" s="37">
        <f t="shared" si="8"/>
        <v>-0.01092896174863388</v>
      </c>
      <c r="T15" s="34">
        <v>48</v>
      </c>
      <c r="U15" s="21">
        <v>46</v>
      </c>
      <c r="V15" s="14">
        <f t="shared" si="9"/>
        <v>-2</v>
      </c>
      <c r="W15" s="37">
        <f t="shared" si="10"/>
        <v>-0.041666666666666664</v>
      </c>
      <c r="X15" s="34">
        <f t="shared" si="2"/>
        <v>780</v>
      </c>
      <c r="Y15" s="21">
        <f t="shared" si="11"/>
        <v>789</v>
      </c>
      <c r="Z15" s="14">
        <f t="shared" si="12"/>
        <v>9</v>
      </c>
      <c r="AA15" s="38">
        <f t="shared" si="13"/>
        <v>0.011538461538461539</v>
      </c>
      <c r="AB15" s="28"/>
    </row>
    <row r="16" spans="1:28" s="3" customFormat="1" ht="16.5" customHeight="1">
      <c r="A16" s="74" t="s">
        <v>33</v>
      </c>
      <c r="B16" s="51" t="s">
        <v>54</v>
      </c>
      <c r="C16" s="42" t="s">
        <v>18</v>
      </c>
      <c r="D16" s="34">
        <v>811</v>
      </c>
      <c r="E16" s="21">
        <v>714</v>
      </c>
      <c r="F16" s="14">
        <f t="shared" si="0"/>
        <v>-97</v>
      </c>
      <c r="G16" s="37">
        <f t="shared" si="1"/>
        <v>-0.11960542540073983</v>
      </c>
      <c r="H16" s="34">
        <v>199</v>
      </c>
      <c r="I16" s="21">
        <v>189</v>
      </c>
      <c r="J16" s="14">
        <f t="shared" si="3"/>
        <v>-10</v>
      </c>
      <c r="K16" s="37">
        <f t="shared" si="4"/>
        <v>-0.05025125628140704</v>
      </c>
      <c r="L16" s="34">
        <v>69</v>
      </c>
      <c r="M16" s="21">
        <v>63</v>
      </c>
      <c r="N16" s="14">
        <f t="shared" si="5"/>
        <v>-6</v>
      </c>
      <c r="O16" s="37">
        <f t="shared" si="6"/>
        <v>-0.08695652173913043</v>
      </c>
      <c r="P16" s="34">
        <v>431</v>
      </c>
      <c r="Q16" s="21">
        <v>397</v>
      </c>
      <c r="R16" s="14">
        <f t="shared" si="7"/>
        <v>-34</v>
      </c>
      <c r="S16" s="37">
        <f t="shared" si="8"/>
        <v>-0.07888631090487239</v>
      </c>
      <c r="T16" s="34">
        <v>116</v>
      </c>
      <c r="U16" s="21">
        <v>111</v>
      </c>
      <c r="V16" s="14">
        <f t="shared" si="9"/>
        <v>-5</v>
      </c>
      <c r="W16" s="37">
        <f t="shared" si="10"/>
        <v>-0.04310344827586207</v>
      </c>
      <c r="X16" s="34">
        <f t="shared" si="2"/>
        <v>1626</v>
      </c>
      <c r="Y16" s="21">
        <f t="shared" si="11"/>
        <v>1474</v>
      </c>
      <c r="Z16" s="14">
        <f t="shared" si="12"/>
        <v>-152</v>
      </c>
      <c r="AA16" s="38">
        <f t="shared" si="13"/>
        <v>-0.09348093480934809</v>
      </c>
      <c r="AB16" s="28"/>
    </row>
    <row r="17" spans="1:28" s="4" customFormat="1" ht="16.5" customHeight="1">
      <c r="A17" s="74" t="s">
        <v>34</v>
      </c>
      <c r="B17" s="51" t="s">
        <v>55</v>
      </c>
      <c r="C17" s="42" t="s">
        <v>19</v>
      </c>
      <c r="D17" s="34">
        <v>95</v>
      </c>
      <c r="E17" s="21">
        <v>84</v>
      </c>
      <c r="F17" s="14">
        <f t="shared" si="0"/>
        <v>-11</v>
      </c>
      <c r="G17" s="37">
        <f t="shared" si="1"/>
        <v>-0.11578947368421053</v>
      </c>
      <c r="H17" s="34">
        <v>42</v>
      </c>
      <c r="I17" s="21">
        <v>41</v>
      </c>
      <c r="J17" s="14">
        <f t="shared" si="3"/>
        <v>-1</v>
      </c>
      <c r="K17" s="37">
        <f t="shared" si="4"/>
        <v>-0.023809523809523808</v>
      </c>
      <c r="L17" s="34">
        <v>9</v>
      </c>
      <c r="M17" s="21">
        <v>15</v>
      </c>
      <c r="N17" s="14">
        <f t="shared" si="5"/>
        <v>6</v>
      </c>
      <c r="O17" s="37">
        <f t="shared" si="6"/>
        <v>0.6666666666666666</v>
      </c>
      <c r="P17" s="34">
        <v>97</v>
      </c>
      <c r="Q17" s="21">
        <v>124</v>
      </c>
      <c r="R17" s="14">
        <f t="shared" si="7"/>
        <v>27</v>
      </c>
      <c r="S17" s="37">
        <f t="shared" si="8"/>
        <v>0.27835051546391754</v>
      </c>
      <c r="T17" s="34">
        <v>24</v>
      </c>
      <c r="U17" s="21">
        <v>32</v>
      </c>
      <c r="V17" s="14">
        <f t="shared" si="9"/>
        <v>8</v>
      </c>
      <c r="W17" s="37">
        <f t="shared" si="10"/>
        <v>0.3333333333333333</v>
      </c>
      <c r="X17" s="34">
        <f t="shared" si="2"/>
        <v>267</v>
      </c>
      <c r="Y17" s="21">
        <f t="shared" si="11"/>
        <v>296</v>
      </c>
      <c r="Z17" s="14">
        <f t="shared" si="12"/>
        <v>29</v>
      </c>
      <c r="AA17" s="38">
        <f t="shared" si="13"/>
        <v>0.10861423220973783</v>
      </c>
      <c r="AB17" s="49"/>
    </row>
    <row r="18" spans="1:28" ht="16.5" customHeight="1">
      <c r="A18" s="74" t="s">
        <v>35</v>
      </c>
      <c r="B18" s="51" t="s">
        <v>56</v>
      </c>
      <c r="C18" s="42" t="s">
        <v>20</v>
      </c>
      <c r="D18" s="34">
        <v>1593</v>
      </c>
      <c r="E18" s="21">
        <v>1815</v>
      </c>
      <c r="F18" s="14">
        <f t="shared" si="0"/>
        <v>222</v>
      </c>
      <c r="G18" s="38">
        <f t="shared" si="1"/>
        <v>0.1393596986817326</v>
      </c>
      <c r="H18" s="34">
        <v>707</v>
      </c>
      <c r="I18" s="21">
        <v>881</v>
      </c>
      <c r="J18" s="14">
        <f t="shared" si="3"/>
        <v>174</v>
      </c>
      <c r="K18" s="38">
        <f t="shared" si="4"/>
        <v>0.24611032531824611</v>
      </c>
      <c r="L18" s="34">
        <v>111</v>
      </c>
      <c r="M18" s="21">
        <v>174</v>
      </c>
      <c r="N18" s="14">
        <f t="shared" si="5"/>
        <v>63</v>
      </c>
      <c r="O18" s="38">
        <f t="shared" si="6"/>
        <v>0.5675675675675675</v>
      </c>
      <c r="P18" s="34">
        <v>840</v>
      </c>
      <c r="Q18" s="21">
        <v>1100</v>
      </c>
      <c r="R18" s="14">
        <f t="shared" si="7"/>
        <v>260</v>
      </c>
      <c r="S18" s="38">
        <f t="shared" si="8"/>
        <v>0.30952380952380953</v>
      </c>
      <c r="T18" s="34">
        <v>434</v>
      </c>
      <c r="U18" s="21">
        <v>610</v>
      </c>
      <c r="V18" s="14">
        <f t="shared" si="9"/>
        <v>176</v>
      </c>
      <c r="W18" s="38">
        <f t="shared" si="10"/>
        <v>0.4055299539170507</v>
      </c>
      <c r="X18" s="34">
        <f t="shared" si="2"/>
        <v>3685</v>
      </c>
      <c r="Y18" s="21">
        <f t="shared" si="11"/>
        <v>4580</v>
      </c>
      <c r="Z18" s="14">
        <f t="shared" si="12"/>
        <v>895</v>
      </c>
      <c r="AA18" s="38">
        <f t="shared" si="13"/>
        <v>0.24287652645861602</v>
      </c>
      <c r="AB18" s="1"/>
    </row>
    <row r="19" spans="1:27" ht="16.5" customHeight="1">
      <c r="A19" s="74" t="s">
        <v>57</v>
      </c>
      <c r="B19" s="51" t="s">
        <v>58</v>
      </c>
      <c r="C19" s="42" t="s">
        <v>21</v>
      </c>
      <c r="D19" s="34">
        <v>200</v>
      </c>
      <c r="E19" s="21">
        <v>193</v>
      </c>
      <c r="F19" s="14">
        <f t="shared" si="0"/>
        <v>-7</v>
      </c>
      <c r="G19" s="38">
        <f t="shared" si="1"/>
        <v>-0.035</v>
      </c>
      <c r="H19" s="34">
        <v>78</v>
      </c>
      <c r="I19" s="21">
        <v>82</v>
      </c>
      <c r="J19" s="14">
        <f t="shared" si="3"/>
        <v>4</v>
      </c>
      <c r="K19" s="38">
        <f t="shared" si="4"/>
        <v>0.05128205128205128</v>
      </c>
      <c r="L19" s="34">
        <v>24</v>
      </c>
      <c r="M19" s="21">
        <v>39</v>
      </c>
      <c r="N19" s="14">
        <f t="shared" si="5"/>
        <v>15</v>
      </c>
      <c r="O19" s="38">
        <f t="shared" si="6"/>
        <v>0.625</v>
      </c>
      <c r="P19" s="34">
        <v>191</v>
      </c>
      <c r="Q19" s="21">
        <v>179</v>
      </c>
      <c r="R19" s="14">
        <f t="shared" si="7"/>
        <v>-12</v>
      </c>
      <c r="S19" s="38">
        <f t="shared" si="8"/>
        <v>-0.06282722513089005</v>
      </c>
      <c r="T19" s="34">
        <v>52</v>
      </c>
      <c r="U19" s="21">
        <v>53</v>
      </c>
      <c r="V19" s="14">
        <f t="shared" si="9"/>
        <v>1</v>
      </c>
      <c r="W19" s="38">
        <f t="shared" si="10"/>
        <v>0.019230769230769232</v>
      </c>
      <c r="X19" s="34">
        <f t="shared" si="2"/>
        <v>545</v>
      </c>
      <c r="Y19" s="21">
        <f t="shared" si="11"/>
        <v>546</v>
      </c>
      <c r="Z19" s="14">
        <f t="shared" si="12"/>
        <v>1</v>
      </c>
      <c r="AA19" s="38">
        <f t="shared" si="13"/>
        <v>0.001834862385321101</v>
      </c>
    </row>
    <row r="20" spans="1:28" s="13" customFormat="1" ht="16.5" customHeight="1">
      <c r="A20" s="75"/>
      <c r="B20" s="50"/>
      <c r="C20" s="42" t="s">
        <v>22</v>
      </c>
      <c r="D20" s="34">
        <v>2022</v>
      </c>
      <c r="E20" s="21">
        <v>1902</v>
      </c>
      <c r="F20" s="14">
        <f t="shared" si="0"/>
        <v>-120</v>
      </c>
      <c r="G20" s="37">
        <f t="shared" si="1"/>
        <v>-0.05934718100890208</v>
      </c>
      <c r="H20" s="34">
        <v>913</v>
      </c>
      <c r="I20" s="21">
        <v>933</v>
      </c>
      <c r="J20" s="14">
        <f t="shared" si="3"/>
        <v>20</v>
      </c>
      <c r="K20" s="37">
        <f t="shared" si="4"/>
        <v>0.02190580503833516</v>
      </c>
      <c r="L20" s="34">
        <v>199</v>
      </c>
      <c r="M20" s="21">
        <v>429</v>
      </c>
      <c r="N20" s="14">
        <f t="shared" si="5"/>
        <v>230</v>
      </c>
      <c r="O20" s="37">
        <f t="shared" si="6"/>
        <v>1.1557788944723617</v>
      </c>
      <c r="P20" s="34">
        <v>1489</v>
      </c>
      <c r="Q20" s="21">
        <v>1526</v>
      </c>
      <c r="R20" s="14">
        <f t="shared" si="7"/>
        <v>37</v>
      </c>
      <c r="S20" s="37">
        <f t="shared" si="8"/>
        <v>0.024848891873740765</v>
      </c>
      <c r="T20" s="34">
        <v>465</v>
      </c>
      <c r="U20" s="21">
        <v>563</v>
      </c>
      <c r="V20" s="14">
        <f t="shared" si="9"/>
        <v>98</v>
      </c>
      <c r="W20" s="37">
        <f t="shared" si="10"/>
        <v>0.210752688172043</v>
      </c>
      <c r="X20" s="34">
        <f t="shared" si="2"/>
        <v>5088</v>
      </c>
      <c r="Y20" s="21">
        <f t="shared" si="11"/>
        <v>5353</v>
      </c>
      <c r="Z20" s="14">
        <f t="shared" si="12"/>
        <v>265</v>
      </c>
      <c r="AA20" s="38">
        <f t="shared" si="13"/>
        <v>0.052083333333333336</v>
      </c>
      <c r="AB20" s="46"/>
    </row>
    <row r="21" spans="1:28" ht="16.5" customHeight="1" thickBot="1">
      <c r="A21" s="75"/>
      <c r="B21" s="50"/>
      <c r="C21" s="45" t="s">
        <v>7</v>
      </c>
      <c r="D21" s="56">
        <v>1644</v>
      </c>
      <c r="E21" s="35">
        <v>1422</v>
      </c>
      <c r="F21" s="58">
        <f t="shared" si="0"/>
        <v>-222</v>
      </c>
      <c r="G21" s="59">
        <f t="shared" si="1"/>
        <v>-0.13503649635036497</v>
      </c>
      <c r="H21" s="56">
        <v>1267</v>
      </c>
      <c r="I21" s="35">
        <v>1167</v>
      </c>
      <c r="J21" s="61">
        <f t="shared" si="3"/>
        <v>-100</v>
      </c>
      <c r="K21" s="59">
        <f t="shared" si="4"/>
        <v>-0.07892659826361484</v>
      </c>
      <c r="L21" s="56">
        <v>129</v>
      </c>
      <c r="M21" s="35">
        <v>122</v>
      </c>
      <c r="N21" s="58">
        <f t="shared" si="5"/>
        <v>-7</v>
      </c>
      <c r="O21" s="59">
        <f t="shared" si="6"/>
        <v>-0.05426356589147287</v>
      </c>
      <c r="P21" s="62">
        <v>1518</v>
      </c>
      <c r="Q21" s="35">
        <v>1367</v>
      </c>
      <c r="R21" s="61">
        <f t="shared" si="7"/>
        <v>-151</v>
      </c>
      <c r="S21" s="59">
        <f t="shared" si="8"/>
        <v>-0.09947299077733861</v>
      </c>
      <c r="T21" s="56">
        <v>636</v>
      </c>
      <c r="U21" s="35">
        <v>589</v>
      </c>
      <c r="V21" s="61">
        <f t="shared" si="9"/>
        <v>-47</v>
      </c>
      <c r="W21" s="59">
        <f t="shared" si="10"/>
        <v>-0.07389937106918239</v>
      </c>
      <c r="X21" s="56">
        <f t="shared" si="2"/>
        <v>5194</v>
      </c>
      <c r="Y21" s="35">
        <f t="shared" si="11"/>
        <v>4667</v>
      </c>
      <c r="Z21" s="61">
        <f t="shared" si="12"/>
        <v>-527</v>
      </c>
      <c r="AA21" s="76">
        <f t="shared" si="13"/>
        <v>-0.10146322680015403</v>
      </c>
      <c r="AB21" s="47"/>
    </row>
    <row r="22" spans="1:27" ht="16.5" customHeight="1" thickBot="1">
      <c r="A22" s="26"/>
      <c r="B22" s="27"/>
      <c r="C22" s="22" t="s">
        <v>0</v>
      </c>
      <c r="D22" s="25">
        <f>SUM(D6:D21)</f>
        <v>14712</v>
      </c>
      <c r="E22" s="57">
        <f>SUM(E6:E21)</f>
        <v>14325</v>
      </c>
      <c r="F22" s="23">
        <f t="shared" si="0"/>
        <v>-387</v>
      </c>
      <c r="G22" s="60">
        <f t="shared" si="1"/>
        <v>-0.02630505709624796</v>
      </c>
      <c r="H22" s="25">
        <f>SUM(H6:H21)</f>
        <v>8086</v>
      </c>
      <c r="I22" s="57">
        <f>SUM(I6:I21)</f>
        <v>9343</v>
      </c>
      <c r="J22" s="57">
        <f t="shared" si="3"/>
        <v>1257</v>
      </c>
      <c r="K22" s="60">
        <f t="shared" si="4"/>
        <v>0.15545387088795448</v>
      </c>
      <c r="L22" s="25">
        <f>SUM(L6:L21)</f>
        <v>2020</v>
      </c>
      <c r="M22" s="57">
        <f>SUM(M6:M21)</f>
        <v>5455</v>
      </c>
      <c r="N22" s="23">
        <f t="shared" si="5"/>
        <v>3435</v>
      </c>
      <c r="O22" s="60">
        <f t="shared" si="6"/>
        <v>1.7004950495049505</v>
      </c>
      <c r="P22" s="24">
        <f>SUM(P6:P21)</f>
        <v>11960</v>
      </c>
      <c r="Q22" s="57">
        <f>SUM(Q6:Q21)</f>
        <v>12428</v>
      </c>
      <c r="R22" s="57">
        <f t="shared" si="7"/>
        <v>468</v>
      </c>
      <c r="S22" s="60">
        <f t="shared" si="8"/>
        <v>0.0391304347826087</v>
      </c>
      <c r="T22" s="25">
        <f>SUM(T6:T21)</f>
        <v>4556</v>
      </c>
      <c r="U22" s="57">
        <f>SUM(U6:U21)</f>
        <v>6052</v>
      </c>
      <c r="V22" s="57">
        <f t="shared" si="9"/>
        <v>1496</v>
      </c>
      <c r="W22" s="60">
        <f t="shared" si="10"/>
        <v>0.3283582089552239</v>
      </c>
      <c r="X22" s="25">
        <f>SUM(X6:X21)</f>
        <v>41334</v>
      </c>
      <c r="Y22" s="57">
        <f t="shared" si="11"/>
        <v>47603</v>
      </c>
      <c r="Z22" s="57">
        <f t="shared" si="12"/>
        <v>6269</v>
      </c>
      <c r="AA22" s="60">
        <f t="shared" si="13"/>
        <v>0.1516669085982484</v>
      </c>
    </row>
    <row r="23" spans="1:27" ht="16.5" customHeight="1">
      <c r="A23" s="6"/>
      <c r="B23" s="6"/>
      <c r="C23" s="19" t="s">
        <v>39</v>
      </c>
      <c r="D23" s="6"/>
      <c r="E23" s="6"/>
      <c r="F23" s="7"/>
      <c r="G23" s="7"/>
      <c r="H23" s="6"/>
      <c r="I23" s="6"/>
      <c r="J23" s="7"/>
      <c r="K23" s="7"/>
      <c r="L23" s="7"/>
      <c r="M23" s="7"/>
      <c r="N23" s="7"/>
      <c r="O23" s="7"/>
      <c r="P23" s="6"/>
      <c r="Q23" s="6"/>
      <c r="R23" s="7"/>
      <c r="S23" s="7"/>
      <c r="T23" s="6"/>
      <c r="U23" s="6"/>
      <c r="V23" s="6"/>
      <c r="W23" s="6"/>
      <c r="X23" s="6"/>
      <c r="Y23" s="6"/>
      <c r="Z23" s="6"/>
      <c r="AA23" s="6"/>
    </row>
    <row r="24" spans="1:27" ht="12.75">
      <c r="A24" s="6"/>
      <c r="B24" s="6"/>
      <c r="C24" s="19"/>
      <c r="D24" s="6"/>
      <c r="E24" s="6"/>
      <c r="F24" s="7"/>
      <c r="G24" s="7"/>
      <c r="H24" s="6"/>
      <c r="I24" s="6"/>
      <c r="J24" s="7"/>
      <c r="K24" s="7"/>
      <c r="L24" s="7"/>
      <c r="M24" s="7"/>
      <c r="N24" s="7"/>
      <c r="O24" s="7"/>
      <c r="P24" s="6"/>
      <c r="Q24" s="6"/>
      <c r="R24" s="7"/>
      <c r="S24" s="7"/>
      <c r="T24" s="6"/>
      <c r="U24" s="6"/>
      <c r="V24" s="15"/>
      <c r="W24" s="15"/>
      <c r="X24" s="15"/>
      <c r="Y24" s="15"/>
      <c r="Z24" s="15"/>
      <c r="AA24" s="6"/>
    </row>
    <row r="25" spans="1:27" ht="12.75">
      <c r="A25" s="6"/>
      <c r="B25" s="6"/>
      <c r="C25" s="11"/>
      <c r="D25" s="6"/>
      <c r="E25" s="6"/>
      <c r="F25" s="7"/>
      <c r="G25" s="7"/>
      <c r="H25" s="6"/>
      <c r="I25" s="6"/>
      <c r="J25" s="7"/>
      <c r="K25" s="7"/>
      <c r="L25" s="7"/>
      <c r="M25" s="7"/>
      <c r="N25" s="7"/>
      <c r="O25" s="7"/>
      <c r="P25" s="6"/>
      <c r="Q25" s="6"/>
      <c r="R25" s="7"/>
      <c r="S25" s="7"/>
      <c r="T25" s="6"/>
      <c r="U25" s="6"/>
      <c r="V25" s="15"/>
      <c r="W25" s="15"/>
      <c r="X25" s="15"/>
      <c r="Y25" s="16"/>
      <c r="Z25" s="15"/>
      <c r="AA25" s="6"/>
    </row>
    <row r="26" spans="3:26" ht="12.75">
      <c r="C26" s="6"/>
      <c r="V26" s="17"/>
      <c r="W26" s="17"/>
      <c r="X26" s="17"/>
      <c r="Y26" s="18"/>
      <c r="Z26" s="17"/>
    </row>
    <row r="27" spans="3:26" ht="12.75">
      <c r="C27" s="6"/>
      <c r="I27" s="20" t="s">
        <v>41</v>
      </c>
      <c r="Q27" s="2"/>
      <c r="V27" s="17"/>
      <c r="W27" s="17"/>
      <c r="X27" s="17"/>
      <c r="Y27" s="16"/>
      <c r="Z27" s="17"/>
    </row>
    <row r="28" spans="1:26" ht="12.75">
      <c r="A28" s="6"/>
      <c r="B28" s="6"/>
      <c r="C28" s="6"/>
      <c r="I28" s="6"/>
      <c r="V28" s="17"/>
      <c r="W28" s="17"/>
      <c r="X28" s="17"/>
      <c r="Y28" s="18"/>
      <c r="Z28" s="17"/>
    </row>
    <row r="29" spans="1:28" ht="12.75">
      <c r="A29" s="6"/>
      <c r="B29" s="6"/>
      <c r="I29" s="6"/>
      <c r="M29"/>
      <c r="P29" s="6"/>
      <c r="Q29" s="8"/>
      <c r="V29" s="17"/>
      <c r="W29" s="17"/>
      <c r="X29" s="17"/>
      <c r="Y29" s="17"/>
      <c r="Z29" s="17"/>
      <c r="AB29" s="10"/>
    </row>
    <row r="30" spans="6:19" ht="12.75">
      <c r="F30"/>
      <c r="G30"/>
      <c r="J30"/>
      <c r="K30"/>
      <c r="L30"/>
      <c r="M30"/>
      <c r="N30"/>
      <c r="O30"/>
      <c r="R30"/>
      <c r="S30"/>
    </row>
    <row r="31" spans="6:19" ht="12.75">
      <c r="F31"/>
      <c r="G31"/>
      <c r="J31"/>
      <c r="K31"/>
      <c r="L31"/>
      <c r="M31"/>
      <c r="N31"/>
      <c r="O31"/>
      <c r="R31"/>
      <c r="S31"/>
    </row>
    <row r="32" spans="6:19" ht="12.75">
      <c r="F32"/>
      <c r="G32"/>
      <c r="J32"/>
      <c r="K32"/>
      <c r="L32"/>
      <c r="M32"/>
      <c r="N32"/>
      <c r="O32"/>
      <c r="R32"/>
      <c r="S32"/>
    </row>
    <row r="33" spans="6:19" ht="12.75">
      <c r="F33"/>
      <c r="G33"/>
      <c r="J33"/>
      <c r="K33"/>
      <c r="L33"/>
      <c r="M33"/>
      <c r="N33"/>
      <c r="O33"/>
      <c r="R33"/>
      <c r="S33"/>
    </row>
    <row r="34" spans="6:19" ht="12.75">
      <c r="F34"/>
      <c r="G34"/>
      <c r="J34"/>
      <c r="K34"/>
      <c r="L34"/>
      <c r="M34"/>
      <c r="N34"/>
      <c r="O34"/>
      <c r="R34"/>
      <c r="S34"/>
    </row>
    <row r="35" spans="6:19" ht="12.75">
      <c r="F35"/>
      <c r="G35"/>
      <c r="J35"/>
      <c r="K35"/>
      <c r="L35"/>
      <c r="M35"/>
      <c r="N35"/>
      <c r="O35"/>
      <c r="R35"/>
      <c r="S35"/>
    </row>
    <row r="36" spans="6:19" ht="12.75">
      <c r="F36"/>
      <c r="G36"/>
      <c r="J36"/>
      <c r="K36"/>
      <c r="L36"/>
      <c r="M36"/>
      <c r="N36"/>
      <c r="O36"/>
      <c r="R36"/>
      <c r="S36"/>
    </row>
    <row r="37" spans="6:19" ht="12.75">
      <c r="F37"/>
      <c r="G37"/>
      <c r="J37"/>
      <c r="K37"/>
      <c r="L37"/>
      <c r="M37"/>
      <c r="N37"/>
      <c r="O37"/>
      <c r="R37"/>
      <c r="S37"/>
    </row>
    <row r="38" spans="6:19" ht="12.75">
      <c r="F38"/>
      <c r="G38"/>
      <c r="J38"/>
      <c r="K38"/>
      <c r="L38"/>
      <c r="M38"/>
      <c r="N38"/>
      <c r="O38"/>
      <c r="R38"/>
      <c r="S38"/>
    </row>
    <row r="39" spans="6:19" ht="12.75">
      <c r="F39"/>
      <c r="G39"/>
      <c r="J39"/>
      <c r="K39"/>
      <c r="L39"/>
      <c r="M39"/>
      <c r="N39"/>
      <c r="O39"/>
      <c r="R39"/>
      <c r="S39"/>
    </row>
  </sheetData>
  <sheetProtection/>
  <mergeCells count="13">
    <mergeCell ref="D3:E3"/>
    <mergeCell ref="H3:I3"/>
    <mergeCell ref="P3:Q3"/>
    <mergeCell ref="A1:Y1"/>
    <mergeCell ref="Z4:AA4"/>
    <mergeCell ref="F4:G4"/>
    <mergeCell ref="J4:K4"/>
    <mergeCell ref="R4:S4"/>
    <mergeCell ref="V4:W4"/>
    <mergeCell ref="T3:U3"/>
    <mergeCell ref="X3:Y3"/>
    <mergeCell ref="N4:O4"/>
    <mergeCell ref="L3:M3"/>
  </mergeCells>
  <printOptions/>
  <pageMargins left="0.25" right="0.25" top="0.75" bottom="0.75" header="0.3" footer="0.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2014-12-08T10:47:17Z</cp:lastPrinted>
  <dcterms:created xsi:type="dcterms:W3CDTF">2003-11-04T06:27:00Z</dcterms:created>
  <dcterms:modified xsi:type="dcterms:W3CDTF">2014-12-08T10:47:35Z</dcterms:modified>
  <cp:category/>
  <cp:version/>
  <cp:contentType/>
  <cp:contentStatus/>
</cp:coreProperties>
</file>